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6"/>
  </bookViews>
  <sheets>
    <sheet name="Titolo I E" sheetId="1" r:id="rId1"/>
    <sheet name="Titolo II E" sheetId="2" r:id="rId2"/>
    <sheet name="Titolo III E" sheetId="3" r:id="rId3"/>
    <sheet name="Titolo IV E " sheetId="4" r:id="rId4"/>
    <sheet name="Titolo V E " sheetId="5" r:id="rId5"/>
    <sheet name="Titolo VI E " sheetId="6" r:id="rId6"/>
    <sheet name="Totale Entrate" sheetId="7" r:id="rId7"/>
  </sheets>
  <definedNames/>
  <calcPr fullCalcOnLoad="1"/>
</workbook>
</file>

<file path=xl/sharedStrings.xml><?xml version="1.0" encoding="utf-8"?>
<sst xmlns="http://schemas.openxmlformats.org/spreadsheetml/2006/main" count="134" uniqueCount="90">
  <si>
    <t>ENTRATE CORRENTI DI NATURA TRIBUTARIA, CONTRIBUTIVA E PEREQUATIVA</t>
  </si>
  <si>
    <t>Consuntivo 2020</t>
  </si>
  <si>
    <t>Consuntivo 2021</t>
  </si>
  <si>
    <t>Previsione 2022</t>
  </si>
  <si>
    <t>Tributi</t>
  </si>
  <si>
    <t>Totale Tributi</t>
  </si>
  <si>
    <t>Imposte, tasse e proventi assimilati</t>
  </si>
  <si>
    <t>di cui:</t>
  </si>
  <si>
    <t>Addizionale IRPEF</t>
  </si>
  <si>
    <t>Imposta di soggiorno</t>
  </si>
  <si>
    <t xml:space="preserve">IMU </t>
  </si>
  <si>
    <t>IMU - recupero evasione</t>
  </si>
  <si>
    <t>Tasi - quote arretrate</t>
  </si>
  <si>
    <t>Tari</t>
  </si>
  <si>
    <t>Tari - Recupero evasione</t>
  </si>
  <si>
    <t>Imposta sulla pubblicità</t>
  </si>
  <si>
    <t>Diritti Pubbliche affissioni</t>
  </si>
  <si>
    <t>Compartecipazione di tributi</t>
  </si>
  <si>
    <t>Fondi perequativi</t>
  </si>
  <si>
    <t>Fondi perequativi da amministrazioni centrali (dallo stato)</t>
  </si>
  <si>
    <t xml:space="preserve">  </t>
  </si>
  <si>
    <t xml:space="preserve">Totale </t>
  </si>
  <si>
    <t>TRASFERIMENTI CORRENTI</t>
  </si>
  <si>
    <t>Tipologia 1</t>
  </si>
  <si>
    <t>Trasferimenti correnti da Amministrazioni pubbliche</t>
  </si>
  <si>
    <t>Tipologia 2</t>
  </si>
  <si>
    <t>Trasferimenti correnti da famiglie</t>
  </si>
  <si>
    <t>Tipologia 3</t>
  </si>
  <si>
    <t>Trasferimenti correnti da imprese</t>
  </si>
  <si>
    <t xml:space="preserve">Tipologia 4 </t>
  </si>
  <si>
    <t>Trasferimenti correnti da istituzioni sociali private</t>
  </si>
  <si>
    <t xml:space="preserve">Tipologia 5 </t>
  </si>
  <si>
    <t>Trasferimenti correnti dall'Unione Europea e dal resto del mondo</t>
  </si>
  <si>
    <t>ENTRATE EXTRATRIBUTARIE</t>
  </si>
  <si>
    <t>Vendita di beni e servizi e proventi derivanti dalla gestione dei beni</t>
  </si>
  <si>
    <t>Vendita beni</t>
  </si>
  <si>
    <t>Proventi da fitti immobili, aree, spazi e beni comunali</t>
  </si>
  <si>
    <t xml:space="preserve">Canone unico patrimoniale (Cosap nel 2020) </t>
  </si>
  <si>
    <t>Proventi  dai servizi di assistenza scolastica, per l'infanzia e asili nido</t>
  </si>
  <si>
    <t>Proventi dei servizi di assistenza e ricovero</t>
  </si>
  <si>
    <t>Proventi derivanti dall'attività di controllo e repressione delle irregolarità e degli illeciti</t>
  </si>
  <si>
    <t xml:space="preserve">di cui: </t>
  </si>
  <si>
    <t>Sanzioni per infrazioni al codice della strada</t>
  </si>
  <si>
    <t>Interessi attivi</t>
  </si>
  <si>
    <t>Tipologia 4</t>
  </si>
  <si>
    <t>Altre entrate da redditi da capitale</t>
  </si>
  <si>
    <t>Tipologia 5</t>
  </si>
  <si>
    <t>Rimborsi e altre entrate correnti</t>
  </si>
  <si>
    <t>ENTRATE IN CONTO CAPITALE</t>
  </si>
  <si>
    <t>Tributi in conto capitale</t>
  </si>
  <si>
    <t>Contributi agli investimenti</t>
  </si>
  <si>
    <t xml:space="preserve">Tipologia 3 </t>
  </si>
  <si>
    <t>Altri trasferimenti in conto capitale</t>
  </si>
  <si>
    <t>Entrate da alienazione di beni materiali e immateriali</t>
  </si>
  <si>
    <t>Altre entrate in conto capitale</t>
  </si>
  <si>
    <t>ENTRATE DA RIDUZIONE DI ATTIVITA' FINANZIARIE</t>
  </si>
  <si>
    <t>Alienazione di attività finanziarie</t>
  </si>
  <si>
    <t>Riscossione crediti di breve termine</t>
  </si>
  <si>
    <t>Riscossione crediti di medio/lungo termine</t>
  </si>
  <si>
    <t>Altre entrate per riduzione attività finanziarie</t>
  </si>
  <si>
    <t>ACCENSIONE DI PRESTITI</t>
  </si>
  <si>
    <t xml:space="preserve">Tipologia 1 </t>
  </si>
  <si>
    <t>Emissione Titoli obbligazionari</t>
  </si>
  <si>
    <t xml:space="preserve">Tipologia 2 </t>
  </si>
  <si>
    <t>Accensione Prestiti a breve termine</t>
  </si>
  <si>
    <t>Accensione mutui e altri finanziamenti a medio lungo termine</t>
  </si>
  <si>
    <t>Altre forme di indebitamento</t>
  </si>
  <si>
    <t>TOTALE ENTRATE</t>
  </si>
  <si>
    <r>
      <rPr>
        <b/>
        <sz val="12"/>
        <color indexed="8"/>
        <rFont val="Verdana"/>
        <family val="2"/>
      </rPr>
      <t> </t>
    </r>
    <r>
      <rPr>
        <sz val="12"/>
        <color indexed="8"/>
        <rFont val="Verdana"/>
        <family val="2"/>
      </rPr>
      <t xml:space="preserve"> </t>
    </r>
  </si>
  <si>
    <t>% sul totale</t>
  </si>
  <si>
    <t>Avanzo</t>
  </si>
  <si>
    <t>FPV di entrata</t>
  </si>
  <si>
    <t xml:space="preserve">Titolo 1: </t>
  </si>
  <si>
    <t>Entrate correnti di natura tributaria, contributiva e perequativa</t>
  </si>
  <si>
    <t xml:space="preserve">Titolo 2: </t>
  </si>
  <si>
    <t>Trasferimenti correnti</t>
  </si>
  <si>
    <t xml:space="preserve">Titolo 3: </t>
  </si>
  <si>
    <t xml:space="preserve">Entrate Extratributarie </t>
  </si>
  <si>
    <t xml:space="preserve">Titolo 4: </t>
  </si>
  <si>
    <t>Entrate in conto capitale</t>
  </si>
  <si>
    <t xml:space="preserve">Titolo 5: </t>
  </si>
  <si>
    <t>Entrate da riduzione di attività finanziarie</t>
  </si>
  <si>
    <t xml:space="preserve">Titolo 6: </t>
  </si>
  <si>
    <t>Accensione di prestiti</t>
  </si>
  <si>
    <t xml:space="preserve">Titolo 7: </t>
  </si>
  <si>
    <t>Anticipazioni da istituto tesoriere/cassiere</t>
  </si>
  <si>
    <t xml:space="preserve">Titolo 9: </t>
  </si>
  <si>
    <t>Entrate per conto terzi e partite di giro</t>
  </si>
  <si>
    <t>Totale Titoli</t>
  </si>
  <si>
    <t xml:space="preserve">Totale Entrate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</si>
</sst>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\.MM\.SS"/>
    <numFmt numFmtId="166" formatCode="_-* #,##0.00_-;\-* #,##0.00_-;_-* \-??_-;_-@_-"/>
    <numFmt numFmtId="167" formatCode="0%"/>
    <numFmt numFmtId="168" formatCode="#,##0.00"/>
    <numFmt numFmtId="169" formatCode="#,##0.00_ ;\-#,##0.00\ "/>
    <numFmt numFmtId="170" formatCode="0.00"/>
    <numFmt numFmtId="171" formatCode="0.0%"/>
    <numFmt numFmtId="172" formatCode="_-* #,##0.0_-;\-* #,##0.0_-;_-* \-??_-;_-@_-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6"/>
      <color indexed="8"/>
      <name val="Verdana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i/>
      <sz val="12"/>
      <color indexed="8"/>
      <name val="Verdana"/>
      <family val="2"/>
    </font>
    <font>
      <i/>
      <sz val="12"/>
      <name val="Verdana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i/>
      <sz val="11"/>
      <color indexed="8"/>
      <name val="Verdana"/>
      <family val="2"/>
    </font>
    <font>
      <b/>
      <sz val="10"/>
      <color indexed="8"/>
      <name val="Verdana"/>
      <family val="2"/>
    </font>
    <font>
      <sz val="12"/>
      <name val="Verdana"/>
      <family val="2"/>
    </font>
    <font>
      <sz val="16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 style="thin">
        <color indexed="8"/>
      </left>
      <right style="thin">
        <color indexed="8"/>
      </right>
      <top style="medium">
        <color indexed="62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62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62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7" fontId="0" fillId="0" borderId="0" applyFill="0" applyBorder="0" applyAlignment="0" applyProtection="0"/>
    <xf numFmtId="167" fontId="0" fillId="0" borderId="0" applyFill="0" applyBorder="0" applyAlignment="0" applyProtection="0"/>
  </cellStyleXfs>
  <cellXfs count="155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3" fillId="0" borderId="0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right" vertical="center" wrapText="1"/>
    </xf>
    <xf numFmtId="164" fontId="5" fillId="0" borderId="2" xfId="0" applyFont="1" applyBorder="1" applyAlignment="1">
      <alignment vertical="center" wrapText="1"/>
    </xf>
    <xf numFmtId="164" fontId="5" fillId="0" borderId="3" xfId="0" applyFont="1" applyBorder="1" applyAlignment="1">
      <alignment vertical="center" wrapText="1"/>
    </xf>
    <xf numFmtId="164" fontId="5" fillId="0" borderId="4" xfId="0" applyFont="1" applyBorder="1" applyAlignment="1">
      <alignment vertical="center" wrapText="1"/>
    </xf>
    <xf numFmtId="164" fontId="6" fillId="0" borderId="4" xfId="0" applyFont="1" applyBorder="1" applyAlignment="1">
      <alignment horizontal="center" vertical="center" wrapText="1"/>
    </xf>
    <xf numFmtId="164" fontId="0" fillId="0" borderId="5" xfId="0" applyBorder="1" applyAlignment="1">
      <alignment vertical="center"/>
    </xf>
    <xf numFmtId="164" fontId="7" fillId="0" borderId="6" xfId="0" applyFont="1" applyBorder="1" applyAlignment="1">
      <alignment horizontal="center" vertical="center"/>
    </xf>
    <xf numFmtId="164" fontId="5" fillId="0" borderId="0" xfId="0" applyFont="1" applyAlignment="1">
      <alignment horizontal="left" vertical="center" wrapText="1"/>
    </xf>
    <xf numFmtId="164" fontId="5" fillId="0" borderId="7" xfId="0" applyFont="1" applyBorder="1" applyAlignment="1">
      <alignment vertical="center" wrapText="1"/>
    </xf>
    <xf numFmtId="166" fontId="6" fillId="0" borderId="7" xfId="15" applyFont="1" applyFill="1" applyBorder="1" applyAlignment="1" applyProtection="1">
      <alignment horizontal="center" vertical="center" wrapText="1"/>
      <protection/>
    </xf>
    <xf numFmtId="164" fontId="0" fillId="0" borderId="5" xfId="0" applyFill="1" applyBorder="1" applyAlignment="1">
      <alignment vertical="center"/>
    </xf>
    <xf numFmtId="164" fontId="5" fillId="2" borderId="8" xfId="0" applyFont="1" applyFill="1" applyBorder="1" applyAlignment="1">
      <alignment horizontal="left" vertical="center" wrapText="1"/>
    </xf>
    <xf numFmtId="166" fontId="5" fillId="2" borderId="7" xfId="15" applyFont="1" applyFill="1" applyBorder="1" applyAlignment="1" applyProtection="1">
      <alignment horizontal="right" vertical="center" wrapText="1"/>
      <protection/>
    </xf>
    <xf numFmtId="164" fontId="8" fillId="3" borderId="5" xfId="0" applyFont="1" applyFill="1" applyBorder="1" applyAlignment="1">
      <alignment horizontal="right" vertical="center" wrapText="1"/>
    </xf>
    <xf numFmtId="164" fontId="8" fillId="3" borderId="0" xfId="0" applyFont="1" applyFill="1" applyBorder="1" applyAlignment="1">
      <alignment horizontal="left" vertical="center" wrapText="1"/>
    </xf>
    <xf numFmtId="168" fontId="8" fillId="3" borderId="0" xfId="0" applyNumberFormat="1" applyFont="1" applyFill="1" applyBorder="1" applyAlignment="1">
      <alignment horizontal="right" vertical="center" wrapText="1"/>
    </xf>
    <xf numFmtId="168" fontId="8" fillId="3" borderId="9" xfId="0" applyNumberFormat="1" applyFont="1" applyFill="1" applyBorder="1" applyAlignment="1">
      <alignment horizontal="right" vertical="center" wrapText="1"/>
    </xf>
    <xf numFmtId="164" fontId="8" fillId="3" borderId="0" xfId="0" applyFont="1" applyFill="1" applyAlignment="1">
      <alignment horizontal="left" vertical="center" wrapText="1"/>
    </xf>
    <xf numFmtId="168" fontId="8" fillId="3" borderId="0" xfId="0" applyNumberFormat="1" applyFont="1" applyFill="1" applyAlignment="1">
      <alignment horizontal="right" vertical="center" wrapText="1"/>
    </xf>
    <xf numFmtId="164" fontId="0" fillId="0" borderId="0" xfId="0" applyFill="1" applyAlignment="1">
      <alignment vertical="center"/>
    </xf>
    <xf numFmtId="168" fontId="9" fillId="3" borderId="0" xfId="0" applyNumberFormat="1" applyFont="1" applyFill="1" applyBorder="1" applyAlignment="1">
      <alignment horizontal="right" vertical="center" wrapText="1"/>
    </xf>
    <xf numFmtId="168" fontId="9" fillId="3" borderId="9" xfId="0" applyNumberFormat="1" applyFont="1" applyFill="1" applyBorder="1" applyAlignment="1">
      <alignment horizontal="right" vertical="center" wrapText="1"/>
    </xf>
    <xf numFmtId="164" fontId="8" fillId="0" borderId="0" xfId="0" applyFont="1" applyFill="1" applyBorder="1" applyAlignment="1">
      <alignment horizontal="left" vertical="center" wrapText="1"/>
    </xf>
    <xf numFmtId="164" fontId="0" fillId="0" borderId="0" xfId="0" applyFill="1" applyBorder="1" applyAlignment="1">
      <alignment vertical="center"/>
    </xf>
    <xf numFmtId="168" fontId="9" fillId="3" borderId="0" xfId="0" applyNumberFormat="1" applyFont="1" applyFill="1" applyAlignment="1">
      <alignment horizontal="right" vertical="center" wrapText="1"/>
    </xf>
    <xf numFmtId="164" fontId="5" fillId="2" borderId="10" xfId="0" applyFont="1" applyFill="1" applyBorder="1" applyAlignment="1">
      <alignment horizontal="left" vertical="center" wrapText="1"/>
    </xf>
    <xf numFmtId="164" fontId="5" fillId="0" borderId="11" xfId="0" applyFont="1" applyBorder="1" applyAlignment="1">
      <alignment horizontal="left" vertical="center" wrapText="1"/>
    </xf>
    <xf numFmtId="164" fontId="5" fillId="0" borderId="12" xfId="0" applyFont="1" applyBorder="1" applyAlignment="1">
      <alignment horizontal="left" vertical="center" wrapText="1"/>
    </xf>
    <xf numFmtId="168" fontId="9" fillId="3" borderId="13" xfId="0" applyNumberFormat="1" applyFont="1" applyFill="1" applyBorder="1" applyAlignment="1">
      <alignment horizontal="right" vertical="center" wrapText="1"/>
    </xf>
    <xf numFmtId="164" fontId="5" fillId="0" borderId="14" xfId="0" applyFont="1" applyBorder="1" applyAlignment="1">
      <alignment horizontal="left" vertical="center" wrapText="1"/>
    </xf>
    <xf numFmtId="164" fontId="5" fillId="0" borderId="15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left" vertical="center" wrapText="1"/>
    </xf>
    <xf numFmtId="168" fontId="6" fillId="0" borderId="1" xfId="0" applyNumberFormat="1" applyFont="1" applyBorder="1" applyAlignment="1">
      <alignment horizontal="right" vertical="center" wrapText="1"/>
    </xf>
    <xf numFmtId="164" fontId="10" fillId="0" borderId="0" xfId="0" applyFont="1" applyBorder="1" applyAlignment="1">
      <alignment horizontal="center"/>
    </xf>
    <xf numFmtId="164" fontId="11" fillId="0" borderId="0" xfId="0" applyFont="1" applyAlignment="1">
      <alignment/>
    </xf>
    <xf numFmtId="164" fontId="11" fillId="0" borderId="16" xfId="0" applyFont="1" applyBorder="1" applyAlignment="1">
      <alignment horizontal="right"/>
    </xf>
    <xf numFmtId="164" fontId="11" fillId="0" borderId="17" xfId="0" applyFont="1" applyBorder="1" applyAlignment="1">
      <alignment vertical="top" wrapText="1"/>
    </xf>
    <xf numFmtId="164" fontId="6" fillId="0" borderId="17" xfId="0" applyFont="1" applyBorder="1" applyAlignment="1">
      <alignment horizontal="right" vertical="top" wrapText="1"/>
    </xf>
    <xf numFmtId="164" fontId="6" fillId="0" borderId="17" xfId="0" applyFont="1" applyFill="1" applyBorder="1" applyAlignment="1">
      <alignment horizontal="center" wrapText="1" readingOrder="1"/>
    </xf>
    <xf numFmtId="164" fontId="6" fillId="0" borderId="17" xfId="0" applyFont="1" applyBorder="1" applyAlignment="1">
      <alignment horizontal="center" wrapText="1" readingOrder="1"/>
    </xf>
    <xf numFmtId="164" fontId="11" fillId="4" borderId="18" xfId="0" applyFont="1" applyFill="1" applyBorder="1" applyAlignment="1">
      <alignment horizontal="left" vertical="top" wrapText="1" readingOrder="1"/>
    </xf>
    <xf numFmtId="164" fontId="5" fillId="4" borderId="18" xfId="0" applyFont="1" applyFill="1" applyBorder="1" applyAlignment="1">
      <alignment horizontal="left" wrapText="1" readingOrder="1"/>
    </xf>
    <xf numFmtId="166" fontId="5" fillId="4" borderId="18" xfId="15" applyFont="1" applyFill="1" applyBorder="1" applyAlignment="1" applyProtection="1">
      <alignment horizontal="right" wrapText="1" readingOrder="1"/>
      <protection/>
    </xf>
    <xf numFmtId="164" fontId="0" fillId="0" borderId="0" xfId="0" applyFill="1" applyAlignment="1">
      <alignment/>
    </xf>
    <xf numFmtId="164" fontId="11" fillId="0" borderId="0" xfId="0" applyFont="1" applyAlignment="1">
      <alignment horizontal="left" vertical="top" wrapText="1" readingOrder="1"/>
    </xf>
    <xf numFmtId="164" fontId="5" fillId="0" borderId="0" xfId="0" applyFont="1" applyAlignment="1">
      <alignment horizontal="left" wrapText="1" readingOrder="1"/>
    </xf>
    <xf numFmtId="166" fontId="5" fillId="0" borderId="0" xfId="15" applyFont="1" applyFill="1" applyBorder="1" applyAlignment="1" applyProtection="1">
      <alignment horizontal="right" wrapText="1" readingOrder="1"/>
      <protection/>
    </xf>
    <xf numFmtId="164" fontId="11" fillId="4" borderId="0" xfId="0" applyFont="1" applyFill="1" applyAlignment="1">
      <alignment horizontal="left" vertical="top" wrapText="1" readingOrder="1"/>
    </xf>
    <xf numFmtId="164" fontId="5" fillId="4" borderId="0" xfId="0" applyFont="1" applyFill="1" applyAlignment="1">
      <alignment horizontal="left" wrapText="1" readingOrder="1"/>
    </xf>
    <xf numFmtId="166" fontId="5" fillId="4" borderId="0" xfId="15" applyFont="1" applyFill="1" applyBorder="1" applyAlignment="1" applyProtection="1">
      <alignment horizontal="right" wrapText="1" readingOrder="1"/>
      <protection/>
    </xf>
    <xf numFmtId="164" fontId="7" fillId="0" borderId="0" xfId="0" applyFont="1" applyBorder="1" applyAlignment="1">
      <alignment horizontal="left" vertical="top" wrapText="1" readingOrder="1"/>
    </xf>
    <xf numFmtId="166" fontId="6" fillId="0" borderId="0" xfId="15" applyFont="1" applyFill="1" applyBorder="1" applyAlignment="1" applyProtection="1">
      <alignment horizontal="right" wrapText="1" readingOrder="1"/>
      <protection/>
    </xf>
    <xf numFmtId="164" fontId="6" fillId="0" borderId="16" xfId="0" applyFont="1" applyBorder="1" applyAlignment="1">
      <alignment horizontal="right" wrapText="1" readingOrder="1"/>
    </xf>
    <xf numFmtId="166" fontId="6" fillId="0" borderId="16" xfId="15" applyFont="1" applyFill="1" applyBorder="1" applyAlignment="1" applyProtection="1">
      <alignment horizontal="right" wrapText="1" readingOrder="1"/>
      <protection/>
    </xf>
    <xf numFmtId="164" fontId="5" fillId="4" borderId="18" xfId="0" applyFont="1" applyFill="1" applyBorder="1" applyAlignment="1">
      <alignment horizontal="left" vertical="center" wrapText="1" readingOrder="1"/>
    </xf>
    <xf numFmtId="164" fontId="12" fillId="0" borderId="18" xfId="0" applyFont="1" applyFill="1" applyBorder="1" applyAlignment="1">
      <alignment horizontal="right" vertical="top" wrapText="1" readingOrder="1"/>
    </xf>
    <xf numFmtId="164" fontId="8" fillId="0" borderId="18" xfId="0" applyFont="1" applyFill="1" applyBorder="1" applyAlignment="1">
      <alignment horizontal="left" vertical="center" wrapText="1" readingOrder="1"/>
    </xf>
    <xf numFmtId="166" fontId="8" fillId="0" borderId="18" xfId="15" applyFont="1" applyFill="1" applyBorder="1" applyAlignment="1" applyProtection="1">
      <alignment horizontal="right" wrapText="1" readingOrder="1"/>
      <protection/>
    </xf>
    <xf numFmtId="164" fontId="0" fillId="3" borderId="0" xfId="0" applyFill="1" applyAlignment="1">
      <alignment/>
    </xf>
    <xf numFmtId="164" fontId="12" fillId="3" borderId="0" xfId="0" applyFont="1" applyFill="1" applyAlignment="1">
      <alignment horizontal="right" vertical="top" wrapText="1" readingOrder="1"/>
    </xf>
    <xf numFmtId="164" fontId="8" fillId="0" borderId="0" xfId="0" applyFont="1" applyFill="1" applyAlignment="1">
      <alignment horizontal="left" vertical="center" wrapText="1" readingOrder="1"/>
    </xf>
    <xf numFmtId="166" fontId="8" fillId="0" borderId="0" xfId="15" applyFont="1" applyFill="1" applyBorder="1" applyAlignment="1" applyProtection="1">
      <alignment horizontal="right" wrapText="1" readingOrder="1"/>
      <protection/>
    </xf>
    <xf numFmtId="164" fontId="11" fillId="3" borderId="0" xfId="0" applyFont="1" applyFill="1" applyBorder="1" applyAlignment="1">
      <alignment horizontal="left" vertical="top" wrapText="1" readingOrder="1"/>
    </xf>
    <xf numFmtId="164" fontId="8" fillId="3" borderId="0" xfId="0" applyFont="1" applyFill="1" applyAlignment="1">
      <alignment horizontal="left" vertical="center" wrapText="1" readingOrder="1"/>
    </xf>
    <xf numFmtId="164" fontId="5" fillId="4" borderId="0" xfId="0" applyFont="1" applyFill="1" applyAlignment="1">
      <alignment horizontal="left" vertical="center" wrapText="1" readingOrder="1"/>
    </xf>
    <xf numFmtId="164" fontId="12" fillId="0" borderId="0" xfId="0" applyFont="1" applyAlignment="1">
      <alignment horizontal="right" vertical="top" wrapText="1" readingOrder="1"/>
    </xf>
    <xf numFmtId="164" fontId="6" fillId="0" borderId="19" xfId="0" applyFont="1" applyBorder="1" applyAlignment="1">
      <alignment horizontal="right" wrapText="1" readingOrder="1"/>
    </xf>
    <xf numFmtId="166" fontId="6" fillId="0" borderId="19" xfId="15" applyFont="1" applyFill="1" applyBorder="1" applyAlignment="1" applyProtection="1">
      <alignment horizontal="right" wrapText="1" readingOrder="1"/>
      <protection/>
    </xf>
    <xf numFmtId="164" fontId="10" fillId="0" borderId="0" xfId="0" applyFont="1" applyBorder="1" applyAlignment="1">
      <alignment horizontal="center"/>
    </xf>
    <xf numFmtId="164" fontId="11" fillId="0" borderId="16" xfId="0" applyFont="1" applyBorder="1" applyAlignment="1">
      <alignment horizontal="right"/>
    </xf>
    <xf numFmtId="164" fontId="11" fillId="0" borderId="17" xfId="0" applyFont="1" applyBorder="1" applyAlignment="1">
      <alignment vertical="top" wrapText="1"/>
    </xf>
    <xf numFmtId="164" fontId="6" fillId="0" borderId="17" xfId="0" applyFont="1" applyBorder="1" applyAlignment="1">
      <alignment horizontal="right" vertical="top" wrapText="1"/>
    </xf>
    <xf numFmtId="164" fontId="6" fillId="0" borderId="17" xfId="0" applyFont="1" applyBorder="1" applyAlignment="1">
      <alignment horizontal="center" wrapText="1" readingOrder="1"/>
    </xf>
    <xf numFmtId="164" fontId="11" fillId="4" borderId="18" xfId="0" applyFont="1" applyFill="1" applyBorder="1" applyAlignment="1">
      <alignment horizontal="left" vertical="top" wrapText="1" readingOrder="1"/>
    </xf>
    <xf numFmtId="164" fontId="5" fillId="4" borderId="18" xfId="0" applyFont="1" applyFill="1" applyBorder="1" applyAlignment="1">
      <alignment horizontal="left" wrapText="1" readingOrder="1"/>
    </xf>
    <xf numFmtId="166" fontId="5" fillId="4" borderId="18" xfId="15" applyFont="1" applyFill="1" applyBorder="1" applyAlignment="1" applyProtection="1">
      <alignment horizontal="right" wrapText="1" readingOrder="1"/>
      <protection/>
    </xf>
    <xf numFmtId="164" fontId="11" fillId="0" borderId="0" xfId="0" applyFont="1" applyAlignment="1">
      <alignment horizontal="left" vertical="top" wrapText="1" readingOrder="1"/>
    </xf>
    <xf numFmtId="164" fontId="5" fillId="0" borderId="0" xfId="0" applyFont="1" applyAlignment="1">
      <alignment horizontal="left" wrapText="1" readingOrder="1"/>
    </xf>
    <xf numFmtId="166" fontId="5" fillId="0" borderId="0" xfId="15" applyFont="1" applyFill="1" applyBorder="1" applyAlignment="1" applyProtection="1">
      <alignment horizontal="right" wrapText="1" readingOrder="1"/>
      <protection/>
    </xf>
    <xf numFmtId="164" fontId="11" fillId="4" borderId="0" xfId="0" applyFont="1" applyFill="1" applyAlignment="1">
      <alignment horizontal="left" vertical="top" wrapText="1" readingOrder="1"/>
    </xf>
    <xf numFmtId="164" fontId="5" fillId="4" borderId="0" xfId="0" applyFont="1" applyFill="1" applyAlignment="1">
      <alignment horizontal="left" wrapText="1" readingOrder="1"/>
    </xf>
    <xf numFmtId="166" fontId="5" fillId="4" borderId="0" xfId="15" applyFont="1" applyFill="1" applyBorder="1" applyAlignment="1" applyProtection="1">
      <alignment horizontal="right" wrapText="1" readingOrder="1"/>
      <protection/>
    </xf>
    <xf numFmtId="164" fontId="7" fillId="0" borderId="20" xfId="0" applyFont="1" applyBorder="1" applyAlignment="1">
      <alignment horizontal="left" vertical="top" wrapText="1" readingOrder="1"/>
    </xf>
    <xf numFmtId="166" fontId="6" fillId="0" borderId="20" xfId="15" applyFont="1" applyFill="1" applyBorder="1" applyAlignment="1" applyProtection="1">
      <alignment horizontal="right" wrapText="1" readingOrder="1"/>
      <protection/>
    </xf>
    <xf numFmtId="164" fontId="6" fillId="0" borderId="16" xfId="0" applyFont="1" applyBorder="1" applyAlignment="1">
      <alignment horizontal="right" wrapText="1" readingOrder="1"/>
    </xf>
    <xf numFmtId="166" fontId="6" fillId="0" borderId="16" xfId="15" applyFont="1" applyFill="1" applyBorder="1" applyAlignment="1" applyProtection="1">
      <alignment horizontal="right" wrapText="1" readingOrder="1"/>
      <protection/>
    </xf>
    <xf numFmtId="164" fontId="10" fillId="0" borderId="0" xfId="0" applyFont="1" applyBorder="1" applyAlignment="1">
      <alignment horizontal="center" vertical="center"/>
    </xf>
    <xf numFmtId="164" fontId="11" fillId="0" borderId="16" xfId="0" applyFont="1" applyBorder="1" applyAlignment="1">
      <alignment horizontal="right" vertical="center"/>
    </xf>
    <xf numFmtId="164" fontId="11" fillId="0" borderId="17" xfId="0" applyFont="1" applyBorder="1" applyAlignment="1">
      <alignment vertical="center" wrapText="1"/>
    </xf>
    <xf numFmtId="164" fontId="6" fillId="0" borderId="17" xfId="0" applyFont="1" applyBorder="1" applyAlignment="1">
      <alignment horizontal="right" vertical="center" wrapText="1"/>
    </xf>
    <xf numFmtId="164" fontId="6" fillId="0" borderId="17" xfId="0" applyFont="1" applyBorder="1" applyAlignment="1">
      <alignment horizontal="center" vertical="center" wrapText="1" readingOrder="1"/>
    </xf>
    <xf numFmtId="164" fontId="11" fillId="4" borderId="18" xfId="0" applyFont="1" applyFill="1" applyBorder="1" applyAlignment="1">
      <alignment horizontal="left" vertical="center" wrapText="1" readingOrder="1"/>
    </xf>
    <xf numFmtId="169" fontId="5" fillId="4" borderId="0" xfId="15" applyNumberFormat="1" applyFont="1" applyFill="1" applyBorder="1" applyAlignment="1" applyProtection="1">
      <alignment horizontal="right" vertical="center" wrapText="1" readingOrder="1"/>
      <protection/>
    </xf>
    <xf numFmtId="164" fontId="11" fillId="0" borderId="0" xfId="0" applyFont="1" applyAlignment="1">
      <alignment horizontal="left" vertical="center" wrapText="1" readingOrder="1"/>
    </xf>
    <xf numFmtId="164" fontId="5" fillId="0" borderId="0" xfId="0" applyFont="1" applyAlignment="1">
      <alignment horizontal="left" vertical="center" wrapText="1" readingOrder="1"/>
    </xf>
    <xf numFmtId="170" fontId="5" fillId="0" borderId="0" xfId="0" applyNumberFormat="1" applyFont="1" applyAlignment="1">
      <alignment horizontal="right" vertical="center" wrapText="1" readingOrder="1"/>
    </xf>
    <xf numFmtId="164" fontId="11" fillId="4" borderId="0" xfId="0" applyFont="1" applyFill="1" applyAlignment="1">
      <alignment horizontal="left" vertical="center" wrapText="1" readingOrder="1"/>
    </xf>
    <xf numFmtId="170" fontId="5" fillId="4" borderId="0" xfId="0" applyNumberFormat="1" applyFont="1" applyFill="1" applyAlignment="1">
      <alignment horizontal="right" vertical="center" wrapText="1" readingOrder="1"/>
    </xf>
    <xf numFmtId="164" fontId="11" fillId="0" borderId="0" xfId="0" applyFont="1" applyFill="1" applyAlignment="1">
      <alignment horizontal="left" vertical="center" wrapText="1" readingOrder="1"/>
    </xf>
    <xf numFmtId="164" fontId="5" fillId="0" borderId="0" xfId="0" applyFont="1" applyFill="1" applyAlignment="1">
      <alignment horizontal="left" vertical="center" wrapText="1" readingOrder="1"/>
    </xf>
    <xf numFmtId="166" fontId="5" fillId="0" borderId="0" xfId="15" applyFont="1" applyFill="1" applyBorder="1" applyAlignment="1" applyProtection="1">
      <alignment horizontal="right" vertical="center" wrapText="1" readingOrder="1"/>
      <protection/>
    </xf>
    <xf numFmtId="164" fontId="7" fillId="0" borderId="0" xfId="0" applyFont="1" applyBorder="1" applyAlignment="1">
      <alignment horizontal="left" vertical="center" wrapText="1" readingOrder="1"/>
    </xf>
    <xf numFmtId="166" fontId="6" fillId="0" borderId="0" xfId="15" applyFont="1" applyFill="1" applyBorder="1" applyAlignment="1" applyProtection="1">
      <alignment horizontal="right" vertical="center" wrapText="1" readingOrder="1"/>
      <protection/>
    </xf>
    <xf numFmtId="164" fontId="0" fillId="5" borderId="0" xfId="0" applyFill="1" applyAlignment="1">
      <alignment vertical="center"/>
    </xf>
    <xf numFmtId="164" fontId="6" fillId="0" borderId="16" xfId="0" applyFont="1" applyBorder="1" applyAlignment="1">
      <alignment horizontal="right" vertical="center" wrapText="1" readingOrder="1"/>
    </xf>
    <xf numFmtId="166" fontId="6" fillId="0" borderId="16" xfId="15" applyFont="1" applyFill="1" applyBorder="1" applyAlignment="1" applyProtection="1">
      <alignment horizontal="right" vertical="center" wrapText="1" readingOrder="1"/>
      <protection/>
    </xf>
    <xf numFmtId="169" fontId="5" fillId="4" borderId="18" xfId="15" applyNumberFormat="1" applyFont="1" applyFill="1" applyBorder="1" applyAlignment="1" applyProtection="1">
      <alignment vertical="center" wrapText="1" readingOrder="1"/>
      <protection/>
    </xf>
    <xf numFmtId="170" fontId="5" fillId="0" borderId="0" xfId="0" applyNumberFormat="1" applyFont="1" applyBorder="1" applyAlignment="1">
      <alignment vertical="center" wrapText="1" readingOrder="1"/>
    </xf>
    <xf numFmtId="170" fontId="5" fillId="0" borderId="0" xfId="0" applyNumberFormat="1" applyFont="1" applyBorder="1" applyAlignment="1">
      <alignment horizontal="right" vertical="center" wrapText="1" readingOrder="1"/>
    </xf>
    <xf numFmtId="169" fontId="6" fillId="0" borderId="16" xfId="15" applyNumberFormat="1" applyFont="1" applyFill="1" applyBorder="1" applyAlignment="1" applyProtection="1">
      <alignment horizontal="right" vertical="center" wrapText="1" readingOrder="1"/>
      <protection/>
    </xf>
    <xf numFmtId="164" fontId="10" fillId="0" borderId="0" xfId="0" applyFont="1" applyFill="1" applyBorder="1" applyAlignment="1">
      <alignment horizontal="center" vertical="center" wrapText="1" readingOrder="1"/>
    </xf>
    <xf numFmtId="164" fontId="4" fillId="0" borderId="1" xfId="0" applyFont="1" applyFill="1" applyBorder="1" applyAlignment="1">
      <alignment horizontal="right" vertical="center" wrapText="1" readingOrder="1"/>
    </xf>
    <xf numFmtId="164" fontId="4" fillId="0" borderId="0" xfId="0" applyFont="1" applyFill="1" applyBorder="1" applyAlignment="1">
      <alignment horizontal="right" vertical="center" wrapText="1" readingOrder="1"/>
    </xf>
    <xf numFmtId="164" fontId="0" fillId="0" borderId="0" xfId="0" applyAlignment="1">
      <alignment horizontal="right" vertical="center"/>
    </xf>
    <xf numFmtId="164" fontId="6" fillId="0" borderId="4" xfId="0" applyFont="1" applyBorder="1" applyAlignment="1">
      <alignment horizontal="left" vertical="center" wrapText="1" readingOrder="1"/>
    </xf>
    <xf numFmtId="164" fontId="6" fillId="0" borderId="4" xfId="0" applyFont="1" applyBorder="1" applyAlignment="1">
      <alignment horizontal="center" vertical="center" wrapText="1" readingOrder="1"/>
    </xf>
    <xf numFmtId="164" fontId="13" fillId="0" borderId="4" xfId="0" applyFont="1" applyBorder="1" applyAlignment="1">
      <alignment horizontal="center" vertical="center" wrapText="1" readingOrder="1"/>
    </xf>
    <xf numFmtId="164" fontId="6" fillId="0" borderId="0" xfId="0" applyFont="1" applyBorder="1" applyAlignment="1">
      <alignment horizontal="left" vertical="center" wrapText="1" readingOrder="1"/>
    </xf>
    <xf numFmtId="164" fontId="5" fillId="0" borderId="7" xfId="0" applyFont="1" applyFill="1" applyBorder="1" applyAlignment="1">
      <alignment horizontal="left" vertical="center" wrapText="1" readingOrder="1"/>
    </xf>
    <xf numFmtId="169" fontId="5" fillId="0" borderId="0" xfId="15" applyNumberFormat="1" applyFont="1" applyFill="1" applyBorder="1" applyAlignment="1" applyProtection="1">
      <alignment horizontal="right" vertical="center" wrapText="1" readingOrder="1"/>
      <protection/>
    </xf>
    <xf numFmtId="164" fontId="13" fillId="0" borderId="0" xfId="0" applyFont="1" applyBorder="1" applyAlignment="1">
      <alignment horizontal="center" vertical="center" wrapText="1" readingOrder="1"/>
    </xf>
    <xf numFmtId="164" fontId="5" fillId="0" borderId="0" xfId="0" applyFont="1" applyFill="1" applyBorder="1" applyAlignment="1">
      <alignment horizontal="left" vertical="center" wrapText="1" readingOrder="1"/>
    </xf>
    <xf numFmtId="164" fontId="4" fillId="2" borderId="7" xfId="0" applyFont="1" applyFill="1" applyBorder="1" applyAlignment="1">
      <alignment horizontal="left" vertical="center" wrapText="1" readingOrder="1"/>
    </xf>
    <xf numFmtId="164" fontId="5" fillId="2" borderId="7" xfId="0" applyFont="1" applyFill="1" applyBorder="1" applyAlignment="1">
      <alignment horizontal="left" vertical="center" wrapText="1" readingOrder="1"/>
    </xf>
    <xf numFmtId="169" fontId="5" fillId="2" borderId="7" xfId="15" applyNumberFormat="1" applyFont="1" applyFill="1" applyBorder="1" applyAlignment="1" applyProtection="1">
      <alignment horizontal="right" vertical="center" wrapText="1" readingOrder="1"/>
      <protection/>
    </xf>
    <xf numFmtId="171" fontId="14" fillId="2" borderId="7" xfId="19" applyNumberFormat="1" applyFont="1" applyFill="1" applyBorder="1" applyAlignment="1" applyProtection="1">
      <alignment horizontal="right" vertical="center" wrapText="1" readingOrder="1"/>
      <protection/>
    </xf>
    <xf numFmtId="164" fontId="4" fillId="0" borderId="0" xfId="0" applyFont="1" applyAlignment="1">
      <alignment horizontal="left" vertical="center" wrapText="1" readingOrder="1"/>
    </xf>
    <xf numFmtId="171" fontId="5" fillId="0" borderId="0" xfId="19" applyNumberFormat="1" applyFont="1" applyFill="1" applyBorder="1" applyAlignment="1" applyProtection="1">
      <alignment horizontal="right" vertical="center" wrapText="1" readingOrder="1"/>
      <protection/>
    </xf>
    <xf numFmtId="164" fontId="4" fillId="2" borderId="0" xfId="0" applyFont="1" applyFill="1" applyAlignment="1">
      <alignment horizontal="left" vertical="center" wrapText="1" readingOrder="1"/>
    </xf>
    <xf numFmtId="164" fontId="5" fillId="2" borderId="0" xfId="0" applyFont="1" applyFill="1" applyAlignment="1">
      <alignment horizontal="left" vertical="center" wrapText="1" readingOrder="1"/>
    </xf>
    <xf numFmtId="169" fontId="5" fillId="2" borderId="0" xfId="15" applyNumberFormat="1" applyFont="1" applyFill="1" applyBorder="1" applyAlignment="1" applyProtection="1">
      <alignment horizontal="right" vertical="center" wrapText="1" readingOrder="1"/>
      <protection/>
    </xf>
    <xf numFmtId="171" fontId="14" fillId="2" borderId="0" xfId="19" applyNumberFormat="1" applyFont="1" applyFill="1" applyBorder="1" applyAlignment="1" applyProtection="1">
      <alignment horizontal="right" vertical="center" wrapText="1" readingOrder="1"/>
      <protection/>
    </xf>
    <xf numFmtId="171" fontId="5" fillId="2" borderId="0" xfId="19" applyNumberFormat="1" applyFont="1" applyFill="1" applyBorder="1" applyAlignment="1" applyProtection="1">
      <alignment horizontal="right" vertical="center" wrapText="1" readingOrder="1"/>
      <protection/>
    </xf>
    <xf numFmtId="166" fontId="4" fillId="2" borderId="0" xfId="15" applyFont="1" applyFill="1" applyBorder="1" applyAlignment="1" applyProtection="1">
      <alignment horizontal="left" vertical="center" wrapText="1" readingOrder="1"/>
      <protection/>
    </xf>
    <xf numFmtId="168" fontId="5" fillId="2" borderId="0" xfId="19" applyNumberFormat="1" applyFont="1" applyFill="1" applyBorder="1" applyAlignment="1" applyProtection="1">
      <alignment horizontal="right" vertical="center" wrapText="1" readingOrder="1"/>
      <protection/>
    </xf>
    <xf numFmtId="164" fontId="0" fillId="3" borderId="0" xfId="0" applyFill="1" applyAlignment="1">
      <alignment vertical="center"/>
    </xf>
    <xf numFmtId="164" fontId="4" fillId="3" borderId="0" xfId="0" applyFont="1" applyFill="1" applyAlignment="1">
      <alignment horizontal="left" vertical="center" wrapText="1" readingOrder="1"/>
    </xf>
    <xf numFmtId="164" fontId="5" fillId="3" borderId="0" xfId="0" applyFont="1" applyFill="1" applyAlignment="1">
      <alignment horizontal="left" vertical="center" wrapText="1" readingOrder="1"/>
    </xf>
    <xf numFmtId="171" fontId="5" fillId="3" borderId="0" xfId="19" applyNumberFormat="1" applyFont="1" applyFill="1" applyBorder="1" applyAlignment="1" applyProtection="1">
      <alignment horizontal="right" vertical="center" wrapText="1" readingOrder="1"/>
      <protection/>
    </xf>
    <xf numFmtId="164" fontId="15" fillId="3" borderId="12" xfId="0" applyFont="1" applyFill="1" applyBorder="1" applyAlignment="1">
      <alignment horizontal="left" vertical="center" wrapText="1" readingOrder="1"/>
    </xf>
    <xf numFmtId="164" fontId="6" fillId="3" borderId="12" xfId="0" applyFont="1" applyFill="1" applyBorder="1" applyAlignment="1">
      <alignment horizontal="left" vertical="center" wrapText="1" readingOrder="1"/>
    </xf>
    <xf numFmtId="169" fontId="6" fillId="0" borderId="12" xfId="15" applyNumberFormat="1" applyFont="1" applyFill="1" applyBorder="1" applyAlignment="1" applyProtection="1">
      <alignment horizontal="right" vertical="center" wrapText="1" readingOrder="1"/>
      <protection/>
    </xf>
    <xf numFmtId="171" fontId="6" fillId="0" borderId="12" xfId="15" applyNumberFormat="1" applyFont="1" applyFill="1" applyBorder="1" applyAlignment="1" applyProtection="1">
      <alignment horizontal="right" vertical="center" wrapText="1" readingOrder="1"/>
      <protection/>
    </xf>
    <xf numFmtId="164" fontId="15" fillId="0" borderId="1" xfId="0" applyFont="1" applyBorder="1" applyAlignment="1">
      <alignment horizontal="left" vertical="center" wrapText="1" readingOrder="1"/>
    </xf>
    <xf numFmtId="164" fontId="6" fillId="0" borderId="1" xfId="0" applyFont="1" applyBorder="1" applyAlignment="1">
      <alignment horizontal="left" vertical="center" wrapText="1" readingOrder="1"/>
    </xf>
    <xf numFmtId="169" fontId="6" fillId="0" borderId="1" xfId="15" applyNumberFormat="1" applyFont="1" applyFill="1" applyBorder="1" applyAlignment="1" applyProtection="1">
      <alignment horizontal="right" vertical="center" wrapText="1" readingOrder="1"/>
      <protection/>
    </xf>
    <xf numFmtId="171" fontId="6" fillId="0" borderId="1" xfId="15" applyNumberFormat="1" applyFont="1" applyFill="1" applyBorder="1" applyAlignment="1" applyProtection="1">
      <alignment horizontal="right" vertical="center" wrapText="1" readingOrder="1"/>
      <protection/>
    </xf>
    <xf numFmtId="172" fontId="6" fillId="0" borderId="0" xfId="15" applyNumberFormat="1" applyFont="1" applyFill="1" applyBorder="1" applyAlignment="1" applyProtection="1">
      <alignment horizontal="right" vertical="center" wrapText="1" readingOrder="1"/>
      <protection/>
    </xf>
    <xf numFmtId="164" fontId="0" fillId="0" borderId="0" xfId="0" applyFill="1" applyAlignment="1">
      <alignment horizontal="right" vertical="center"/>
    </xf>
    <xf numFmtId="172" fontId="0" fillId="0" borderId="0" xfId="0" applyNumberFormat="1" applyFill="1" applyAlignment="1">
      <alignment vertical="center"/>
    </xf>
    <xf numFmtId="166" fontId="0" fillId="0" borderId="0" xfId="0" applyNumberFormat="1" applyAlignment="1">
      <alignment vertical="center"/>
    </xf>
    <xf numFmtId="169" fontId="0" fillId="0" borderId="0" xfId="0" applyNumberFormat="1" applyAlignment="1">
      <alignment vertical="center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Migliaia 2" xfId="21"/>
    <cellStyle name="Migliaia 2 2" xfId="22"/>
    <cellStyle name="Migliaia 3" xfId="23"/>
    <cellStyle name="Migliaia 6" xfId="24"/>
    <cellStyle name="Normale 11" xfId="25"/>
    <cellStyle name="Normale 2" xfId="26"/>
    <cellStyle name="Normale 3" xfId="27"/>
    <cellStyle name="Normale 4" xfId="28"/>
    <cellStyle name="Normale 4 2" xfId="29"/>
    <cellStyle name="Percentuale 2" xfId="30"/>
    <cellStyle name="Percentuale 3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BC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878DE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20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7.8515625" style="1" customWidth="1"/>
    <col min="2" max="2" width="21.57421875" style="1" customWidth="1"/>
    <col min="3" max="3" width="15.8515625" style="1" customWidth="1"/>
    <col min="4" max="4" width="59.421875" style="1" customWidth="1"/>
    <col min="5" max="6" width="20.8515625" style="1" customWidth="1"/>
    <col min="7" max="7" width="21.28125" style="1" customWidth="1"/>
    <col min="8" max="16384" width="9.140625" style="1" customWidth="1"/>
  </cols>
  <sheetData>
    <row r="2" spans="2:7" ht="49.5" customHeight="1">
      <c r="B2" s="2" t="s">
        <v>0</v>
      </c>
      <c r="C2" s="2"/>
      <c r="D2" s="2"/>
      <c r="E2" s="2"/>
      <c r="F2" s="2"/>
      <c r="G2" s="2"/>
    </row>
    <row r="3" spans="2:7" ht="27.75" customHeight="1">
      <c r="B3" s="3"/>
      <c r="C3" s="3"/>
      <c r="D3" s="3"/>
      <c r="E3" s="3"/>
      <c r="F3" s="3"/>
      <c r="G3" s="3"/>
    </row>
    <row r="4" spans="2:8" ht="40.5" customHeight="1">
      <c r="B4" s="4"/>
      <c r="C4" s="5"/>
      <c r="D4" s="6"/>
      <c r="E4" s="7" t="s">
        <v>1</v>
      </c>
      <c r="F4" s="7" t="s">
        <v>2</v>
      </c>
      <c r="G4" s="7" t="s">
        <v>3</v>
      </c>
      <c r="H4" s="8"/>
    </row>
    <row r="5" spans="2:8" ht="12.75">
      <c r="B5" s="9" t="s">
        <v>4</v>
      </c>
      <c r="C5" s="10" t="s">
        <v>5</v>
      </c>
      <c r="D5" s="11"/>
      <c r="E5" s="12">
        <f>E6+E16</f>
        <v>93868456.15</v>
      </c>
      <c r="F5" s="12">
        <f>F6+F16</f>
        <v>91017643.31</v>
      </c>
      <c r="G5" s="12">
        <f>G6+G16</f>
        <v>100476767.38</v>
      </c>
      <c r="H5" s="13"/>
    </row>
    <row r="6" spans="2:8" ht="18.75" customHeight="1">
      <c r="B6" s="9"/>
      <c r="C6" s="14" t="s">
        <v>6</v>
      </c>
      <c r="D6" s="14"/>
      <c r="E6" s="15">
        <f>SUM(E7:E15)</f>
        <v>93837994.14</v>
      </c>
      <c r="F6" s="15">
        <f>SUM(F7:F15)</f>
        <v>90988418.08</v>
      </c>
      <c r="G6" s="15">
        <f>SUM(G7:G15)</f>
        <v>100449645.53</v>
      </c>
      <c r="H6" s="13"/>
    </row>
    <row r="7" spans="2:7" ht="18" customHeight="1">
      <c r="B7" s="9"/>
      <c r="C7" s="16" t="s">
        <v>7</v>
      </c>
      <c r="D7" s="17" t="s">
        <v>8</v>
      </c>
      <c r="E7" s="18">
        <v>12500000</v>
      </c>
      <c r="F7" s="18">
        <v>13312468.22</v>
      </c>
      <c r="G7" s="19">
        <v>13990000</v>
      </c>
    </row>
    <row r="8" spans="2:8" ht="18" customHeight="1">
      <c r="B8" s="9"/>
      <c r="C8" s="16"/>
      <c r="D8" s="20" t="s">
        <v>9</v>
      </c>
      <c r="E8" s="21">
        <v>369292.95</v>
      </c>
      <c r="F8" s="21">
        <v>108689.36</v>
      </c>
      <c r="G8" s="19">
        <v>800000</v>
      </c>
      <c r="H8" s="22"/>
    </row>
    <row r="9" spans="2:8" ht="18" customHeight="1">
      <c r="B9" s="9"/>
      <c r="C9" s="16"/>
      <c r="D9" s="17" t="s">
        <v>10</v>
      </c>
      <c r="E9" s="23">
        <v>30529830.84</v>
      </c>
      <c r="F9" s="23">
        <v>30769118.3</v>
      </c>
      <c r="G9" s="24">
        <v>32100000</v>
      </c>
      <c r="H9" s="22"/>
    </row>
    <row r="10" spans="2:8" ht="15.75" customHeight="1">
      <c r="B10" s="9"/>
      <c r="C10" s="16"/>
      <c r="D10" s="25" t="s">
        <v>11</v>
      </c>
      <c r="E10" s="23">
        <v>6922780</v>
      </c>
      <c r="F10" s="23">
        <v>6925742.47</v>
      </c>
      <c r="G10" s="24">
        <v>10000000</v>
      </c>
      <c r="H10" s="26"/>
    </row>
    <row r="11" spans="2:8" ht="16.5" customHeight="1">
      <c r="B11" s="9"/>
      <c r="C11" s="16"/>
      <c r="D11" s="20" t="s">
        <v>12</v>
      </c>
      <c r="E11" s="21">
        <v>73951.06</v>
      </c>
      <c r="F11" s="21">
        <v>0</v>
      </c>
      <c r="G11" s="19">
        <v>0</v>
      </c>
      <c r="H11" s="26"/>
    </row>
    <row r="12" spans="2:8" ht="15.75" customHeight="1">
      <c r="B12" s="9"/>
      <c r="C12" s="16"/>
      <c r="D12" s="20" t="s">
        <v>13</v>
      </c>
      <c r="E12" s="27">
        <v>39880454.4</v>
      </c>
      <c r="F12" s="27">
        <v>38240354.62</v>
      </c>
      <c r="G12" s="24">
        <v>41789645.53</v>
      </c>
      <c r="H12" s="26"/>
    </row>
    <row r="13" spans="2:8" ht="15.75" customHeight="1">
      <c r="B13" s="9"/>
      <c r="C13" s="16"/>
      <c r="D13" s="20" t="s">
        <v>14</v>
      </c>
      <c r="E13" s="27">
        <v>933486.22</v>
      </c>
      <c r="F13" s="27">
        <v>1228780.48</v>
      </c>
      <c r="G13" s="24">
        <v>1760000</v>
      </c>
      <c r="H13" s="26"/>
    </row>
    <row r="14" spans="2:8" ht="15.75" customHeight="1">
      <c r="B14" s="9"/>
      <c r="C14" s="16"/>
      <c r="D14" s="20" t="s">
        <v>15</v>
      </c>
      <c r="E14" s="27">
        <v>1112813.04</v>
      </c>
      <c r="F14" s="27">
        <v>121612.11</v>
      </c>
      <c r="G14" s="24">
        <v>5000</v>
      </c>
      <c r="H14" s="26"/>
    </row>
    <row r="15" spans="2:8" ht="12.75">
      <c r="B15" s="9"/>
      <c r="C15" s="16"/>
      <c r="D15" s="20" t="s">
        <v>16</v>
      </c>
      <c r="E15" s="27">
        <v>1515385.63</v>
      </c>
      <c r="F15" s="27">
        <v>281652.52</v>
      </c>
      <c r="G15" s="24">
        <v>5000</v>
      </c>
      <c r="H15" s="26"/>
    </row>
    <row r="16" spans="2:8" ht="15" customHeight="1">
      <c r="B16" s="9"/>
      <c r="C16" s="28" t="s">
        <v>17</v>
      </c>
      <c r="D16" s="28"/>
      <c r="E16" s="15">
        <v>30462.01</v>
      </c>
      <c r="F16" s="15">
        <v>29225.23</v>
      </c>
      <c r="G16" s="15">
        <v>27121.85</v>
      </c>
      <c r="H16" s="13"/>
    </row>
    <row r="17" spans="2:8" ht="32.25" customHeight="1">
      <c r="B17" s="9" t="s">
        <v>18</v>
      </c>
      <c r="C17" s="29"/>
      <c r="D17" s="30" t="s">
        <v>19</v>
      </c>
      <c r="E17" s="31">
        <v>33319974.03</v>
      </c>
      <c r="F17" s="31">
        <v>33555312.46</v>
      </c>
      <c r="G17" s="31">
        <v>33870190.77</v>
      </c>
      <c r="H17" s="13"/>
    </row>
    <row r="18" spans="2:8" ht="23.25" customHeight="1">
      <c r="B18" s="32"/>
      <c r="C18" s="33" t="s">
        <v>20</v>
      </c>
      <c r="D18" s="34" t="s">
        <v>21</v>
      </c>
      <c r="E18" s="35">
        <f>E5+E17</f>
        <v>127188430.18</v>
      </c>
      <c r="F18" s="35">
        <f>F5+F17</f>
        <v>124572955.77000001</v>
      </c>
      <c r="G18" s="35">
        <f>G5+G17</f>
        <v>134346958.15</v>
      </c>
      <c r="H18" s="13"/>
    </row>
    <row r="19" spans="5:7" ht="12.75">
      <c r="E19" s="22"/>
      <c r="F19" s="22"/>
      <c r="G19" s="22"/>
    </row>
    <row r="20" spans="5:7" ht="12.75">
      <c r="E20" s="22"/>
      <c r="F20" s="22"/>
      <c r="G20" s="22"/>
    </row>
  </sheetData>
  <sheetProtection selectLockedCells="1" selectUnlockedCells="1"/>
  <mergeCells count="5">
    <mergeCell ref="B2:G2"/>
    <mergeCell ref="B3:G3"/>
    <mergeCell ref="B5:B16"/>
    <mergeCell ref="C6:D6"/>
    <mergeCell ref="C16:D1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13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18.28125" style="0" customWidth="1"/>
    <col min="3" max="3" width="41.00390625" style="0" customWidth="1"/>
    <col min="4" max="4" width="27.00390625" style="0" customWidth="1"/>
    <col min="5" max="5" width="20.28125" style="0" customWidth="1"/>
    <col min="6" max="6" width="20.140625" style="0" customWidth="1"/>
    <col min="7" max="16384" width="8.7109375" style="0" customWidth="1"/>
  </cols>
  <sheetData>
    <row r="1" spans="2:6" ht="15" customHeight="1">
      <c r="B1" s="36" t="s">
        <v>22</v>
      </c>
      <c r="C1" s="36"/>
      <c r="D1" s="36"/>
      <c r="E1" s="36"/>
      <c r="F1" s="36"/>
    </row>
    <row r="2" spans="2:6" ht="15" customHeight="1">
      <c r="B2" s="36"/>
      <c r="C2" s="36"/>
      <c r="D2" s="36"/>
      <c r="E2" s="36"/>
      <c r="F2" s="36"/>
    </row>
    <row r="3" spans="2:6" ht="28.5" customHeight="1">
      <c r="B3" s="37"/>
      <c r="C3" s="38"/>
      <c r="D3" s="38"/>
      <c r="E3" s="38"/>
      <c r="F3" s="38"/>
    </row>
    <row r="4" spans="2:6" ht="36" customHeight="1">
      <c r="B4" s="39"/>
      <c r="C4" s="40"/>
      <c r="D4" s="41" t="s">
        <v>1</v>
      </c>
      <c r="E4" s="42" t="s">
        <v>2</v>
      </c>
      <c r="F4" s="42" t="s">
        <v>3</v>
      </c>
    </row>
    <row r="5" spans="2:7" ht="12.75">
      <c r="B5" s="43" t="s">
        <v>23</v>
      </c>
      <c r="C5" s="44" t="s">
        <v>24</v>
      </c>
      <c r="D5" s="45">
        <v>36839472.3</v>
      </c>
      <c r="E5" s="45">
        <v>64106200.93</v>
      </c>
      <c r="F5" s="45">
        <v>43136454</v>
      </c>
      <c r="G5" s="46"/>
    </row>
    <row r="6" spans="2:7" ht="21.75" customHeight="1">
      <c r="B6" s="47" t="s">
        <v>25</v>
      </c>
      <c r="C6" s="48" t="s">
        <v>26</v>
      </c>
      <c r="D6" s="49">
        <v>0</v>
      </c>
      <c r="E6" s="49">
        <v>0</v>
      </c>
      <c r="F6" s="49">
        <v>0</v>
      </c>
      <c r="G6" s="46"/>
    </row>
    <row r="7" spans="2:7" ht="19.5" customHeight="1">
      <c r="B7" s="50" t="s">
        <v>27</v>
      </c>
      <c r="C7" s="51" t="s">
        <v>28</v>
      </c>
      <c r="D7" s="52">
        <v>48587.24</v>
      </c>
      <c r="E7" s="52">
        <v>90600</v>
      </c>
      <c r="F7" s="52">
        <v>550000</v>
      </c>
      <c r="G7" s="46"/>
    </row>
    <row r="8" spans="2:7" ht="12.75">
      <c r="B8" s="47" t="s">
        <v>29</v>
      </c>
      <c r="C8" s="48" t="s">
        <v>30</v>
      </c>
      <c r="D8" s="49">
        <v>0</v>
      </c>
      <c r="E8" s="49">
        <v>0</v>
      </c>
      <c r="F8" s="49">
        <v>0</v>
      </c>
      <c r="G8" s="46"/>
    </row>
    <row r="9" spans="2:7" ht="34.5" customHeight="1">
      <c r="B9" s="50" t="s">
        <v>31</v>
      </c>
      <c r="C9" s="51" t="s">
        <v>32</v>
      </c>
      <c r="D9" s="52">
        <v>16909.13</v>
      </c>
      <c r="E9" s="52">
        <v>0</v>
      </c>
      <c r="F9" s="52">
        <v>570723.58</v>
      </c>
      <c r="G9" s="46"/>
    </row>
    <row r="10" spans="2:7" ht="4.5" customHeight="1">
      <c r="B10" s="53" t="s">
        <v>20</v>
      </c>
      <c r="C10" s="53"/>
      <c r="D10" s="54"/>
      <c r="E10" s="54"/>
      <c r="F10" s="54"/>
      <c r="G10" s="46"/>
    </row>
    <row r="11" spans="2:7" ht="30" customHeight="1">
      <c r="B11" s="55" t="s">
        <v>21</v>
      </c>
      <c r="C11" s="55"/>
      <c r="D11" s="56">
        <f>SUM(D5:D10)</f>
        <v>36904968.669999994</v>
      </c>
      <c r="E11" s="56">
        <f>SUM(E5:E10)</f>
        <v>64196800.93</v>
      </c>
      <c r="F11" s="56">
        <f>SUM(F5:F10)</f>
        <v>44257177.58</v>
      </c>
      <c r="G11" s="46"/>
    </row>
    <row r="12" spans="4:6" ht="12.75">
      <c r="D12" s="46"/>
      <c r="E12" s="46"/>
      <c r="F12" s="46"/>
    </row>
    <row r="13" spans="4:6" ht="12.75">
      <c r="D13" s="46"/>
      <c r="E13" s="46"/>
      <c r="F13" s="46"/>
    </row>
  </sheetData>
  <sheetProtection selectLockedCells="1" selectUnlockedCells="1"/>
  <mergeCells count="4">
    <mergeCell ref="B1:F2"/>
    <mergeCell ref="C3:F3"/>
    <mergeCell ref="B10:C10"/>
    <mergeCell ref="B11:C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1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2" max="2" width="16.28125" style="0" customWidth="1"/>
    <col min="3" max="3" width="31.57421875" style="0" customWidth="1"/>
    <col min="4" max="4" width="22.28125" style="0" customWidth="1"/>
    <col min="5" max="5" width="21.28125" style="0" customWidth="1"/>
    <col min="6" max="6" width="22.00390625" style="0" customWidth="1"/>
    <col min="7" max="16384" width="8.7109375" style="0" customWidth="1"/>
  </cols>
  <sheetData>
    <row r="1" spans="2:6" ht="12.75">
      <c r="B1" s="36" t="s">
        <v>33</v>
      </c>
      <c r="C1" s="36"/>
      <c r="D1" s="36"/>
      <c r="E1" s="36"/>
      <c r="F1" s="36"/>
    </row>
    <row r="2" spans="2:6" ht="12.75">
      <c r="B2" s="36"/>
      <c r="C2" s="36"/>
      <c r="D2" s="36"/>
      <c r="E2" s="36"/>
      <c r="F2" s="36"/>
    </row>
    <row r="3" spans="2:6" ht="28.5" customHeight="1">
      <c r="B3" s="38"/>
      <c r="C3" s="38"/>
      <c r="D3" s="38"/>
      <c r="E3" s="38"/>
      <c r="F3" s="38"/>
    </row>
    <row r="4" spans="2:6" ht="40.5" customHeight="1">
      <c r="B4" s="39"/>
      <c r="C4" s="40"/>
      <c r="D4" s="42" t="s">
        <v>1</v>
      </c>
      <c r="E4" s="42" t="s">
        <v>2</v>
      </c>
      <c r="F4" s="42" t="s">
        <v>3</v>
      </c>
    </row>
    <row r="5" spans="2:7" ht="48.75" customHeight="1">
      <c r="B5" s="43" t="s">
        <v>23</v>
      </c>
      <c r="C5" s="57" t="s">
        <v>34</v>
      </c>
      <c r="D5" s="45">
        <v>19684784.32</v>
      </c>
      <c r="E5" s="45">
        <v>22792308.55</v>
      </c>
      <c r="F5" s="45">
        <v>28671994</v>
      </c>
      <c r="G5" s="46"/>
    </row>
    <row r="6" spans="2:7" ht="21" customHeight="1">
      <c r="B6" s="58" t="s">
        <v>7</v>
      </c>
      <c r="C6" s="59" t="s">
        <v>35</v>
      </c>
      <c r="D6" s="60">
        <v>13627735</v>
      </c>
      <c r="E6" s="60">
        <v>14348772.24</v>
      </c>
      <c r="F6" s="60">
        <v>13977735</v>
      </c>
      <c r="G6" s="46"/>
    </row>
    <row r="7" spans="2:7" s="61" customFormat="1" ht="12.75">
      <c r="B7" s="62"/>
      <c r="C7" s="63" t="s">
        <v>36</v>
      </c>
      <c r="D7" s="64">
        <v>1297182.94</v>
      </c>
      <c r="E7" s="64">
        <v>1844045.0399999998</v>
      </c>
      <c r="F7" s="64">
        <v>3390014</v>
      </c>
      <c r="G7" s="46"/>
    </row>
    <row r="8" spans="2:7" s="61" customFormat="1" ht="12.75">
      <c r="B8" s="62"/>
      <c r="C8" s="63" t="s">
        <v>37</v>
      </c>
      <c r="D8" s="64">
        <v>0</v>
      </c>
      <c r="E8" s="64">
        <v>1508026.05</v>
      </c>
      <c r="F8" s="64">
        <v>3100000</v>
      </c>
      <c r="G8" s="46"/>
    </row>
    <row r="9" spans="2:7" s="61" customFormat="1" ht="12.75">
      <c r="B9" s="65"/>
      <c r="C9" s="66" t="s">
        <v>38</v>
      </c>
      <c r="D9" s="64">
        <v>441247.48</v>
      </c>
      <c r="E9" s="64">
        <v>776672</v>
      </c>
      <c r="F9" s="64">
        <v>1705500</v>
      </c>
      <c r="G9" s="46"/>
    </row>
    <row r="10" spans="2:7" s="61" customFormat="1" ht="31.5" customHeight="1">
      <c r="B10" s="65"/>
      <c r="C10" s="66" t="s">
        <v>39</v>
      </c>
      <c r="D10" s="64">
        <v>199803.03</v>
      </c>
      <c r="E10" s="64">
        <v>205197.37</v>
      </c>
      <c r="F10" s="64">
        <v>350000</v>
      </c>
      <c r="G10" s="46"/>
    </row>
    <row r="11" spans="2:7" ht="12.75">
      <c r="B11" s="50" t="s">
        <v>25</v>
      </c>
      <c r="C11" s="67" t="s">
        <v>40</v>
      </c>
      <c r="D11" s="52">
        <v>2939233.57</v>
      </c>
      <c r="E11" s="52">
        <v>6105481.05</v>
      </c>
      <c r="F11" s="52">
        <v>6913999.75</v>
      </c>
      <c r="G11" s="46"/>
    </row>
    <row r="12" spans="2:7" ht="35.25" customHeight="1">
      <c r="B12" s="68" t="s">
        <v>41</v>
      </c>
      <c r="C12" s="63" t="s">
        <v>42</v>
      </c>
      <c r="D12" s="64">
        <v>2136854.29</v>
      </c>
      <c r="E12" s="64">
        <v>4674113.53</v>
      </c>
      <c r="F12" s="64">
        <v>5000000</v>
      </c>
      <c r="G12" s="46"/>
    </row>
    <row r="13" spans="2:7" ht="23.25" customHeight="1">
      <c r="B13" s="50" t="s">
        <v>27</v>
      </c>
      <c r="C13" s="67" t="s">
        <v>43</v>
      </c>
      <c r="D13" s="52">
        <v>214100.7</v>
      </c>
      <c r="E13" s="52">
        <v>287693.92</v>
      </c>
      <c r="F13" s="52">
        <v>405000</v>
      </c>
      <c r="G13" s="46"/>
    </row>
    <row r="14" spans="2:7" ht="39" customHeight="1">
      <c r="B14" s="50" t="s">
        <v>44</v>
      </c>
      <c r="C14" s="67" t="s">
        <v>45</v>
      </c>
      <c r="D14" s="52">
        <v>2000000</v>
      </c>
      <c r="E14" s="52">
        <v>800000</v>
      </c>
      <c r="F14" s="52">
        <v>4000000</v>
      </c>
      <c r="G14" s="46"/>
    </row>
    <row r="15" spans="2:7" ht="12.75">
      <c r="B15" s="50" t="s">
        <v>46</v>
      </c>
      <c r="C15" s="67" t="s">
        <v>47</v>
      </c>
      <c r="D15" s="52">
        <v>4391667.89</v>
      </c>
      <c r="E15" s="52">
        <v>2876472.33</v>
      </c>
      <c r="F15" s="52">
        <v>5126113.15</v>
      </c>
      <c r="G15" s="46"/>
    </row>
    <row r="16" spans="2:7" ht="14.25" customHeight="1">
      <c r="B16" s="69" t="s">
        <v>21</v>
      </c>
      <c r="C16" s="69"/>
      <c r="D16" s="70">
        <f>SUM(D5+D11+D13+D14+D15)</f>
        <v>29229786.48</v>
      </c>
      <c r="E16" s="70">
        <f>SUM(E5+E11+E13+E14+E15)</f>
        <v>32861955.85</v>
      </c>
      <c r="F16" s="70">
        <f>SUM(F5+F11+F13+F14+F15)</f>
        <v>45117106.9</v>
      </c>
      <c r="G16" s="46"/>
    </row>
    <row r="17" spans="2:7" ht="11.25" customHeight="1">
      <c r="B17" s="69"/>
      <c r="C17" s="69"/>
      <c r="D17" s="70"/>
      <c r="E17" s="70"/>
      <c r="F17" s="70"/>
      <c r="G17" s="46"/>
    </row>
    <row r="18" spans="4:6" ht="12.75">
      <c r="D18" s="46"/>
      <c r="E18" s="46"/>
      <c r="F18" s="46"/>
    </row>
    <row r="19" spans="4:6" ht="12.75">
      <c r="D19" s="46"/>
      <c r="E19" s="46"/>
      <c r="F19" s="46"/>
    </row>
  </sheetData>
  <sheetProtection selectLockedCells="1" selectUnlockedCells="1"/>
  <mergeCells count="6">
    <mergeCell ref="B1:F2"/>
    <mergeCell ref="B3:F3"/>
    <mergeCell ref="B16:C17"/>
    <mergeCell ref="D16:D17"/>
    <mergeCell ref="E16:E17"/>
    <mergeCell ref="F16:F1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G13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14.28125" style="0" customWidth="1"/>
    <col min="3" max="3" width="49.00390625" style="0" customWidth="1"/>
    <col min="4" max="4" width="22.57421875" style="0" customWidth="1"/>
    <col min="5" max="5" width="24.421875" style="0" customWidth="1"/>
    <col min="6" max="6" width="22.00390625" style="0" customWidth="1"/>
    <col min="7" max="16384" width="8.7109375" style="0" customWidth="1"/>
  </cols>
  <sheetData>
    <row r="1" spans="2:6" ht="15" customHeight="1">
      <c r="B1" s="71" t="s">
        <v>48</v>
      </c>
      <c r="C1" s="71"/>
      <c r="D1" s="71"/>
      <c r="E1" s="71"/>
      <c r="F1" s="71"/>
    </row>
    <row r="2" spans="2:6" ht="15" customHeight="1">
      <c r="B2" s="71"/>
      <c r="C2" s="71"/>
      <c r="D2" s="71"/>
      <c r="E2" s="71"/>
      <c r="F2" s="71"/>
    </row>
    <row r="3" spans="2:6" ht="30.75" customHeight="1">
      <c r="B3" s="72"/>
      <c r="C3" s="72"/>
      <c r="D3" s="72"/>
      <c r="E3" s="72"/>
      <c r="F3" s="72"/>
    </row>
    <row r="4" spans="2:6" ht="40.5" customHeight="1">
      <c r="B4" s="73"/>
      <c r="C4" s="74"/>
      <c r="D4" s="75" t="s">
        <v>1</v>
      </c>
      <c r="E4" s="75" t="s">
        <v>2</v>
      </c>
      <c r="F4" s="75" t="s">
        <v>3</v>
      </c>
    </row>
    <row r="5" spans="2:7" ht="20.25" customHeight="1">
      <c r="B5" s="76" t="s">
        <v>23</v>
      </c>
      <c r="C5" s="77" t="s">
        <v>49</v>
      </c>
      <c r="D5" s="78">
        <v>0</v>
      </c>
      <c r="E5" s="78">
        <v>0</v>
      </c>
      <c r="F5" s="78">
        <v>0</v>
      </c>
      <c r="G5" s="46"/>
    </row>
    <row r="6" spans="2:7" ht="21.75" customHeight="1">
      <c r="B6" s="79" t="s">
        <v>25</v>
      </c>
      <c r="C6" s="80" t="s">
        <v>50</v>
      </c>
      <c r="D6" s="81">
        <v>16779409.08</v>
      </c>
      <c r="E6" s="81">
        <v>8708700</v>
      </c>
      <c r="F6" s="81">
        <v>32313494.78</v>
      </c>
      <c r="G6" s="46"/>
    </row>
    <row r="7" spans="2:7" ht="20.25" customHeight="1">
      <c r="B7" s="82" t="s">
        <v>51</v>
      </c>
      <c r="C7" s="83" t="s">
        <v>52</v>
      </c>
      <c r="D7" s="84">
        <v>0</v>
      </c>
      <c r="E7" s="84">
        <v>0</v>
      </c>
      <c r="F7" s="84">
        <v>0</v>
      </c>
      <c r="G7" s="46"/>
    </row>
    <row r="8" spans="2:7" ht="36.75" customHeight="1">
      <c r="B8" s="79" t="s">
        <v>44</v>
      </c>
      <c r="C8" s="80" t="s">
        <v>53</v>
      </c>
      <c r="D8" s="81">
        <v>7764917.15</v>
      </c>
      <c r="E8" s="81">
        <v>11051535.56</v>
      </c>
      <c r="F8" s="81">
        <v>14735012.21</v>
      </c>
      <c r="G8" s="46"/>
    </row>
    <row r="9" spans="2:7" ht="20.25" customHeight="1">
      <c r="B9" s="82" t="s">
        <v>31</v>
      </c>
      <c r="C9" s="83" t="s">
        <v>54</v>
      </c>
      <c r="D9" s="84">
        <v>4565376.3</v>
      </c>
      <c r="E9" s="84">
        <v>5644816.91</v>
      </c>
      <c r="F9" s="84">
        <v>5850000</v>
      </c>
      <c r="G9" s="46"/>
    </row>
    <row r="10" spans="2:7" ht="4.5" customHeight="1">
      <c r="B10" s="85" t="s">
        <v>20</v>
      </c>
      <c r="C10" s="85"/>
      <c r="D10" s="86"/>
      <c r="E10" s="86"/>
      <c r="F10" s="86"/>
      <c r="G10" s="46"/>
    </row>
    <row r="11" spans="2:7" ht="30" customHeight="1">
      <c r="B11" s="87" t="s">
        <v>21</v>
      </c>
      <c r="C11" s="87"/>
      <c r="D11" s="88">
        <f>SUM(D5:D9)</f>
        <v>29109702.529999997</v>
      </c>
      <c r="E11" s="88">
        <f>SUM(E5:E9)</f>
        <v>25405052.47</v>
      </c>
      <c r="F11" s="88">
        <f>SUM(F5:F9)</f>
        <v>52898506.99</v>
      </c>
      <c r="G11" s="46"/>
    </row>
    <row r="12" spans="4:6" ht="30" customHeight="1">
      <c r="D12" s="46"/>
      <c r="E12" s="46"/>
      <c r="F12" s="46"/>
    </row>
    <row r="13" spans="4:6" ht="30" customHeight="1">
      <c r="D13" s="46"/>
      <c r="E13" s="46"/>
      <c r="F13" s="46"/>
    </row>
  </sheetData>
  <sheetProtection selectLockedCells="1" selectUnlockedCells="1"/>
  <mergeCells count="4">
    <mergeCell ref="B1:F2"/>
    <mergeCell ref="B3:F3"/>
    <mergeCell ref="B10:C10"/>
    <mergeCell ref="B11:C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G1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8.8515625" style="1" customWidth="1"/>
    <col min="2" max="2" width="19.28125" style="1" customWidth="1"/>
    <col min="3" max="3" width="64.8515625" style="1" customWidth="1"/>
    <col min="4" max="5" width="16.421875" style="1" customWidth="1"/>
    <col min="6" max="6" width="26.7109375" style="1" customWidth="1"/>
    <col min="7" max="16384" width="9.28125" style="1" customWidth="1"/>
  </cols>
  <sheetData>
    <row r="1" spans="2:6" ht="15" customHeight="1">
      <c r="B1" s="89" t="s">
        <v>55</v>
      </c>
      <c r="C1" s="89"/>
      <c r="D1" s="89"/>
      <c r="E1" s="89"/>
      <c r="F1" s="89"/>
    </row>
    <row r="2" spans="2:6" ht="22.5" customHeight="1">
      <c r="B2" s="89"/>
      <c r="C2" s="89"/>
      <c r="D2" s="89"/>
      <c r="E2" s="89"/>
      <c r="F2" s="89"/>
    </row>
    <row r="3" spans="2:6" ht="24.75" customHeight="1">
      <c r="B3" s="90"/>
      <c r="C3" s="90"/>
      <c r="D3" s="90"/>
      <c r="E3" s="90"/>
      <c r="F3" s="90"/>
    </row>
    <row r="4" spans="2:6" ht="45" customHeight="1">
      <c r="B4" s="91"/>
      <c r="C4" s="92"/>
      <c r="D4" s="93" t="s">
        <v>1</v>
      </c>
      <c r="E4" s="93" t="s">
        <v>2</v>
      </c>
      <c r="F4" s="93" t="s">
        <v>3</v>
      </c>
    </row>
    <row r="5" spans="2:7" ht="18.75" customHeight="1">
      <c r="B5" s="94" t="s">
        <v>23</v>
      </c>
      <c r="C5" s="57" t="s">
        <v>56</v>
      </c>
      <c r="D5" s="95">
        <v>0</v>
      </c>
      <c r="E5" s="95">
        <v>0</v>
      </c>
      <c r="F5" s="95">
        <v>0</v>
      </c>
      <c r="G5" s="22"/>
    </row>
    <row r="6" spans="2:7" ht="21" customHeight="1">
      <c r="B6" s="96" t="s">
        <v>25</v>
      </c>
      <c r="C6" s="97" t="s">
        <v>57</v>
      </c>
      <c r="D6" s="98">
        <v>0</v>
      </c>
      <c r="E6" s="98">
        <v>0</v>
      </c>
      <c r="F6" s="98">
        <v>0</v>
      </c>
      <c r="G6" s="22"/>
    </row>
    <row r="7" spans="2:7" ht="20.25" customHeight="1">
      <c r="B7" s="99" t="s">
        <v>51</v>
      </c>
      <c r="C7" s="67" t="s">
        <v>58</v>
      </c>
      <c r="D7" s="100">
        <v>0</v>
      </c>
      <c r="E7" s="100">
        <v>0</v>
      </c>
      <c r="F7" s="100">
        <v>0</v>
      </c>
      <c r="G7" s="22"/>
    </row>
    <row r="8" spans="2:7" ht="12.75">
      <c r="B8" s="101" t="s">
        <v>44</v>
      </c>
      <c r="C8" s="102" t="s">
        <v>59</v>
      </c>
      <c r="D8" s="98">
        <v>0</v>
      </c>
      <c r="E8" s="98">
        <v>0</v>
      </c>
      <c r="F8" s="103">
        <v>3000000</v>
      </c>
      <c r="G8" s="22"/>
    </row>
    <row r="9" spans="2:7" ht="17.25" customHeight="1" hidden="1">
      <c r="B9" s="104" t="s">
        <v>20</v>
      </c>
      <c r="C9" s="104"/>
      <c r="D9" s="105"/>
      <c r="E9" s="105"/>
      <c r="F9" s="105"/>
      <c r="G9" s="106"/>
    </row>
    <row r="10" spans="2:7" ht="30" customHeight="1">
      <c r="B10" s="107" t="s">
        <v>21</v>
      </c>
      <c r="C10" s="107"/>
      <c r="D10" s="108">
        <f>SUM(D5:D9)</f>
        <v>0</v>
      </c>
      <c r="E10" s="108">
        <f>SUM(E5:E9)</f>
        <v>0</v>
      </c>
      <c r="F10" s="108">
        <f>SUM(F5:F9)</f>
        <v>3000000</v>
      </c>
      <c r="G10" s="22"/>
    </row>
    <row r="11" spans="4:6" ht="12.75">
      <c r="D11" s="22"/>
      <c r="E11" s="22"/>
      <c r="F11" s="22"/>
    </row>
    <row r="12" spans="4:6" ht="12.75">
      <c r="D12" s="22"/>
      <c r="E12" s="22"/>
      <c r="F12" s="22"/>
    </row>
  </sheetData>
  <sheetProtection selectLockedCells="1" selectUnlockedCells="1"/>
  <mergeCells count="4">
    <mergeCell ref="B1:F2"/>
    <mergeCell ref="B3:F3"/>
    <mergeCell ref="B9:C9"/>
    <mergeCell ref="B10:C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G11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8515625" style="1" customWidth="1"/>
    <col min="2" max="2" width="15.28125" style="1" customWidth="1"/>
    <col min="3" max="3" width="48.28125" style="1" customWidth="1"/>
    <col min="4" max="4" width="21.421875" style="1" customWidth="1"/>
    <col min="5" max="5" width="19.7109375" style="1" customWidth="1"/>
    <col min="6" max="6" width="18.421875" style="1" customWidth="1"/>
    <col min="7" max="16384" width="9.28125" style="1" customWidth="1"/>
  </cols>
  <sheetData>
    <row r="1" spans="2:6" ht="15" customHeight="1">
      <c r="B1" s="89" t="s">
        <v>60</v>
      </c>
      <c r="C1" s="89"/>
      <c r="D1" s="89"/>
      <c r="E1" s="89"/>
      <c r="F1" s="89"/>
    </row>
    <row r="2" spans="2:6" ht="21" customHeight="1">
      <c r="B2" s="89"/>
      <c r="C2" s="89"/>
      <c r="D2" s="89"/>
      <c r="E2" s="89"/>
      <c r="F2" s="89"/>
    </row>
    <row r="3" spans="2:6" ht="32.25" customHeight="1">
      <c r="B3" s="90"/>
      <c r="C3" s="90"/>
      <c r="D3" s="90"/>
      <c r="E3" s="90"/>
      <c r="F3" s="90"/>
    </row>
    <row r="4" spans="2:6" ht="38.25" customHeight="1">
      <c r="B4" s="91"/>
      <c r="C4" s="92"/>
      <c r="D4" s="93" t="s">
        <v>1</v>
      </c>
      <c r="E4" s="93" t="s">
        <v>2</v>
      </c>
      <c r="F4" s="93" t="s">
        <v>3</v>
      </c>
    </row>
    <row r="5" spans="2:7" ht="21" customHeight="1">
      <c r="B5" s="94" t="s">
        <v>61</v>
      </c>
      <c r="C5" s="57" t="s">
        <v>62</v>
      </c>
      <c r="D5" s="109">
        <v>0</v>
      </c>
      <c r="E5" s="109">
        <v>0</v>
      </c>
      <c r="F5" s="109">
        <v>0</v>
      </c>
      <c r="G5" s="22"/>
    </row>
    <row r="6" spans="2:7" ht="21.75" customHeight="1">
      <c r="B6" s="96" t="s">
        <v>63</v>
      </c>
      <c r="C6" s="97" t="s">
        <v>64</v>
      </c>
      <c r="D6" s="110">
        <v>0</v>
      </c>
      <c r="E6" s="110">
        <v>0</v>
      </c>
      <c r="F6" s="110">
        <v>0</v>
      </c>
      <c r="G6" s="22"/>
    </row>
    <row r="7" spans="2:7" ht="34.5" customHeight="1">
      <c r="B7" s="99" t="s">
        <v>27</v>
      </c>
      <c r="C7" s="67" t="s">
        <v>65</v>
      </c>
      <c r="D7" s="95">
        <v>48585351.56</v>
      </c>
      <c r="E7" s="95">
        <v>25811242.9</v>
      </c>
      <c r="F7" s="95">
        <v>8851000</v>
      </c>
      <c r="G7" s="22"/>
    </row>
    <row r="8" spans="2:7" ht="21.75" customHeight="1">
      <c r="B8" s="96" t="s">
        <v>44</v>
      </c>
      <c r="C8" s="97" t="s">
        <v>66</v>
      </c>
      <c r="D8" s="111">
        <v>0</v>
      </c>
      <c r="E8" s="111">
        <v>0</v>
      </c>
      <c r="F8" s="111">
        <v>0</v>
      </c>
      <c r="G8" s="22"/>
    </row>
    <row r="9" spans="2:7" ht="30" customHeight="1">
      <c r="B9" s="107" t="s">
        <v>21</v>
      </c>
      <c r="C9" s="107"/>
      <c r="D9" s="112">
        <f>SUM(D5:D8)</f>
        <v>48585351.56</v>
      </c>
      <c r="E9" s="112">
        <f>SUM(E5:E8)</f>
        <v>25811242.9</v>
      </c>
      <c r="F9" s="112">
        <f>SUM(F5:F8)</f>
        <v>8851000</v>
      </c>
      <c r="G9" s="22"/>
    </row>
    <row r="10" spans="4:6" ht="12.75">
      <c r="D10" s="22"/>
      <c r="E10" s="22"/>
      <c r="F10" s="22"/>
    </row>
    <row r="11" spans="4:6" ht="12.75">
      <c r="D11" s="22"/>
      <c r="E11" s="22"/>
      <c r="F11" s="22"/>
    </row>
  </sheetData>
  <sheetProtection selectLockedCells="1" selectUnlockedCells="1"/>
  <mergeCells count="3">
    <mergeCell ref="B1:F2"/>
    <mergeCell ref="B3:F3"/>
    <mergeCell ref="B9:C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1"/>
  <sheetViews>
    <sheetView tabSelected="1" zoomScale="90" zoomScaleNormal="90" workbookViewId="0" topLeftCell="A1">
      <selection activeCell="P14" sqref="P14"/>
    </sheetView>
  </sheetViews>
  <sheetFormatPr defaultColWidth="9.140625" defaultRowHeight="12.75"/>
  <cols>
    <col min="1" max="1" width="4.421875" style="1" customWidth="1"/>
    <col min="2" max="2" width="12.28125" style="1" customWidth="1"/>
    <col min="3" max="3" width="44.421875" style="1" customWidth="1"/>
    <col min="4" max="4" width="25.7109375" style="1" customWidth="1"/>
    <col min="5" max="5" width="12.28125" style="1" customWidth="1"/>
    <col min="6" max="6" width="22.140625" style="1" customWidth="1"/>
    <col min="7" max="7" width="12.28125" style="1" customWidth="1"/>
    <col min="8" max="8" width="28.00390625" style="1" customWidth="1"/>
    <col min="9" max="9" width="13.00390625" style="1" customWidth="1"/>
    <col min="10" max="10" width="9.8515625" style="1" customWidth="1"/>
    <col min="11" max="16384" width="9.140625" style="1" customWidth="1"/>
  </cols>
  <sheetData>
    <row r="1" spans="2:9" ht="42" customHeight="1">
      <c r="B1" s="113" t="s">
        <v>67</v>
      </c>
      <c r="C1" s="113"/>
      <c r="D1" s="113"/>
      <c r="E1" s="113"/>
      <c r="F1" s="113"/>
      <c r="G1" s="113"/>
      <c r="H1" s="113"/>
      <c r="I1" s="113"/>
    </row>
    <row r="2" spans="2:9" ht="21.75" customHeight="1">
      <c r="B2" s="114"/>
      <c r="C2" s="114"/>
      <c r="D2" s="115"/>
      <c r="E2" s="115"/>
      <c r="F2" s="115"/>
      <c r="G2" s="115"/>
      <c r="H2" s="116"/>
      <c r="I2" s="116"/>
    </row>
    <row r="3" spans="2:9" ht="35.25" customHeight="1">
      <c r="B3" s="117" t="s">
        <v>68</v>
      </c>
      <c r="C3" s="117" t="s">
        <v>68</v>
      </c>
      <c r="D3" s="118" t="s">
        <v>1</v>
      </c>
      <c r="E3" s="119" t="s">
        <v>69</v>
      </c>
      <c r="F3" s="118" t="s">
        <v>2</v>
      </c>
      <c r="G3" s="119" t="s">
        <v>69</v>
      </c>
      <c r="H3" s="118" t="s">
        <v>3</v>
      </c>
      <c r="I3" s="119" t="s">
        <v>69</v>
      </c>
    </row>
    <row r="4" spans="2:9" ht="8.25" customHeight="1">
      <c r="B4" s="117"/>
      <c r="C4" s="117"/>
      <c r="D4" s="118"/>
      <c r="E4" s="119"/>
      <c r="F4" s="118"/>
      <c r="G4" s="119"/>
      <c r="H4" s="118"/>
      <c r="I4" s="119"/>
    </row>
    <row r="5" spans="2:9" ht="24" customHeight="1">
      <c r="B5" s="120"/>
      <c r="C5" s="121" t="s">
        <v>70</v>
      </c>
      <c r="D5" s="122">
        <v>167837155.94</v>
      </c>
      <c r="E5" s="123"/>
      <c r="F5" s="122">
        <v>5568070.67</v>
      </c>
      <c r="G5" s="123"/>
      <c r="H5" s="122">
        <v>5511597.29</v>
      </c>
      <c r="I5" s="123"/>
    </row>
    <row r="6" spans="2:9" ht="26.25" customHeight="1">
      <c r="B6" s="120"/>
      <c r="C6" s="124" t="s">
        <v>71</v>
      </c>
      <c r="D6" s="122">
        <v>104095683.69000001</v>
      </c>
      <c r="E6" s="123"/>
      <c r="F6" s="122">
        <v>39715056.06</v>
      </c>
      <c r="G6" s="123"/>
      <c r="H6" s="122">
        <v>38574551.3</v>
      </c>
      <c r="I6" s="123"/>
    </row>
    <row r="7" spans="2:10" ht="54" customHeight="1">
      <c r="B7" s="125" t="s">
        <v>72</v>
      </c>
      <c r="C7" s="126" t="s">
        <v>73</v>
      </c>
      <c r="D7" s="127">
        <v>127188430.18</v>
      </c>
      <c r="E7" s="128">
        <f aca="true" t="shared" si="0" ref="E7:E14">D7/$D$15</f>
        <v>0.21302651088210786</v>
      </c>
      <c r="F7" s="127">
        <v>124572955.77</v>
      </c>
      <c r="G7" s="128">
        <f aca="true" t="shared" si="1" ref="G7:G14">F7/$F$15</f>
        <v>0.22662391423426154</v>
      </c>
      <c r="H7" s="127">
        <v>133651887.16</v>
      </c>
      <c r="I7" s="128">
        <f aca="true" t="shared" si="2" ref="I7:I14">H7/$H$15</f>
        <v>0.1450756645568382</v>
      </c>
      <c r="J7" s="22"/>
    </row>
    <row r="8" spans="2:10" ht="21.75" customHeight="1">
      <c r="B8" s="129" t="s">
        <v>74</v>
      </c>
      <c r="C8" s="97" t="s">
        <v>75</v>
      </c>
      <c r="D8" s="122">
        <v>36904968.67</v>
      </c>
      <c r="E8" s="130">
        <f t="shared" si="0"/>
        <v>0.06181172846348912</v>
      </c>
      <c r="F8" s="122">
        <v>64196800.93</v>
      </c>
      <c r="G8" s="130">
        <f t="shared" si="1"/>
        <v>0.11678722896272402</v>
      </c>
      <c r="H8" s="122">
        <v>37237917.58</v>
      </c>
      <c r="I8" s="130">
        <f t="shared" si="2"/>
        <v>0.04042079580338392</v>
      </c>
      <c r="J8" s="22"/>
    </row>
    <row r="9" spans="2:10" ht="21" customHeight="1">
      <c r="B9" s="131" t="s">
        <v>76</v>
      </c>
      <c r="C9" s="132" t="s">
        <v>77</v>
      </c>
      <c r="D9" s="133">
        <v>29229786.48</v>
      </c>
      <c r="E9" s="134">
        <f t="shared" si="0"/>
        <v>0.04895664974283598</v>
      </c>
      <c r="F9" s="133">
        <v>32861955.85</v>
      </c>
      <c r="G9" s="135">
        <f t="shared" si="1"/>
        <v>0.05978267929895238</v>
      </c>
      <c r="H9" s="133">
        <v>45117106.9</v>
      </c>
      <c r="I9" s="135">
        <f t="shared" si="2"/>
        <v>0.04897345189420078</v>
      </c>
      <c r="J9" s="22"/>
    </row>
    <row r="10" spans="2:10" ht="22.5" customHeight="1">
      <c r="B10" s="129" t="s">
        <v>78</v>
      </c>
      <c r="C10" s="97" t="s">
        <v>79</v>
      </c>
      <c r="D10" s="122">
        <v>29109702.53</v>
      </c>
      <c r="E10" s="130">
        <f t="shared" si="0"/>
        <v>0.0487555224481187</v>
      </c>
      <c r="F10" s="122">
        <v>25405052.47</v>
      </c>
      <c r="G10" s="130">
        <f t="shared" si="1"/>
        <v>0.04621703319545626</v>
      </c>
      <c r="H10" s="122">
        <v>52898506.99</v>
      </c>
      <c r="I10" s="130">
        <f t="shared" si="2"/>
        <v>0.05741996030667048</v>
      </c>
      <c r="J10" s="22"/>
    </row>
    <row r="11" spans="2:10" ht="33" customHeight="1">
      <c r="B11" s="131" t="s">
        <v>80</v>
      </c>
      <c r="C11" s="132" t="s">
        <v>81</v>
      </c>
      <c r="D11" s="133">
        <v>0</v>
      </c>
      <c r="E11" s="134">
        <f t="shared" si="0"/>
        <v>0</v>
      </c>
      <c r="F11" s="133">
        <v>0</v>
      </c>
      <c r="G11" s="135">
        <f t="shared" si="1"/>
        <v>0</v>
      </c>
      <c r="H11" s="133">
        <v>3000000</v>
      </c>
      <c r="I11" s="135">
        <f t="shared" si="2"/>
        <v>0.00325642235900109</v>
      </c>
      <c r="J11" s="22"/>
    </row>
    <row r="12" spans="2:10" ht="20.25" customHeight="1">
      <c r="B12" s="129" t="s">
        <v>82</v>
      </c>
      <c r="C12" s="97" t="s">
        <v>83</v>
      </c>
      <c r="D12" s="122">
        <v>48585351.56</v>
      </c>
      <c r="E12" s="130">
        <f t="shared" si="0"/>
        <v>0.08137507403904476</v>
      </c>
      <c r="F12" s="122">
        <v>25811242.9</v>
      </c>
      <c r="G12" s="130">
        <f t="shared" si="1"/>
        <v>0.04695597741173587</v>
      </c>
      <c r="H12" s="122">
        <v>8851000</v>
      </c>
      <c r="I12" s="130">
        <f t="shared" si="2"/>
        <v>0.009607531433172882</v>
      </c>
      <c r="J12" s="22"/>
    </row>
    <row r="13" spans="2:10" ht="39" customHeight="1">
      <c r="B13" s="136" t="s">
        <v>84</v>
      </c>
      <c r="C13" s="132" t="s">
        <v>85</v>
      </c>
      <c r="D13" s="137">
        <v>193390646.2</v>
      </c>
      <c r="E13" s="134">
        <f t="shared" si="0"/>
        <v>0.32390787856190023</v>
      </c>
      <c r="F13" s="133">
        <v>155609201.95</v>
      </c>
      <c r="G13" s="135">
        <f t="shared" si="1"/>
        <v>0.28308525087811426</v>
      </c>
      <c r="H13" s="133">
        <v>300000000</v>
      </c>
      <c r="I13" s="135">
        <f t="shared" si="2"/>
        <v>0.325642235900109</v>
      </c>
      <c r="J13" s="22"/>
    </row>
    <row r="14" spans="2:10" s="138" customFormat="1" ht="35.25" customHeight="1">
      <c r="B14" s="139" t="s">
        <v>86</v>
      </c>
      <c r="C14" s="140" t="s">
        <v>87</v>
      </c>
      <c r="D14" s="122">
        <v>132645582.64</v>
      </c>
      <c r="E14" s="141">
        <f t="shared" si="0"/>
        <v>0.22216663586250338</v>
      </c>
      <c r="F14" s="122">
        <v>121233038.8</v>
      </c>
      <c r="G14" s="141">
        <f t="shared" si="1"/>
        <v>0.22054791601875548</v>
      </c>
      <c r="H14" s="122">
        <v>340500000</v>
      </c>
      <c r="I14" s="141">
        <f t="shared" si="2"/>
        <v>0.3696039377466237</v>
      </c>
      <c r="J14" s="22"/>
    </row>
    <row r="15" spans="2:10" s="138" customFormat="1" ht="27.75" customHeight="1">
      <c r="B15" s="142"/>
      <c r="C15" s="143" t="s">
        <v>88</v>
      </c>
      <c r="D15" s="144">
        <f>SUM(D7:D14)</f>
        <v>597054468.26</v>
      </c>
      <c r="E15" s="145">
        <f>SUM(E7:E14)</f>
        <v>1</v>
      </c>
      <c r="F15" s="144">
        <f>SUM(F7:F14)</f>
        <v>549690248.6700001</v>
      </c>
      <c r="G15" s="145">
        <f>SUM(G7:G14)</f>
        <v>0.9999999999999998</v>
      </c>
      <c r="H15" s="144">
        <f>SUM(H7:H14)</f>
        <v>921256418.63</v>
      </c>
      <c r="I15" s="145">
        <f>SUM(I7:I14)</f>
        <v>1</v>
      </c>
      <c r="J15" s="22"/>
    </row>
    <row r="16" spans="2:10" ht="27" customHeight="1">
      <c r="B16" s="146" t="s">
        <v>20</v>
      </c>
      <c r="C16" s="147" t="s">
        <v>89</v>
      </c>
      <c r="D16" s="148">
        <f>SUM(D5:D14)</f>
        <v>868987307.8900001</v>
      </c>
      <c r="E16" s="149"/>
      <c r="F16" s="148">
        <f>SUM(F5:F14)</f>
        <v>594973375.4</v>
      </c>
      <c r="G16" s="149"/>
      <c r="H16" s="148">
        <f>SUM(H5:H14)</f>
        <v>965342567.2199999</v>
      </c>
      <c r="I16" s="149"/>
      <c r="J16" s="150"/>
    </row>
    <row r="17" spans="4:9" ht="12.75">
      <c r="D17" s="22"/>
      <c r="E17" s="22"/>
      <c r="F17" s="22"/>
      <c r="G17" s="22"/>
      <c r="H17" s="22"/>
      <c r="I17" s="151"/>
    </row>
    <row r="18" spans="4:9" ht="27" customHeight="1">
      <c r="D18" s="22"/>
      <c r="E18" s="22"/>
      <c r="F18" s="22"/>
      <c r="G18" s="22"/>
      <c r="H18" s="152"/>
      <c r="I18" s="22"/>
    </row>
    <row r="19" ht="12.75">
      <c r="H19" s="153"/>
    </row>
    <row r="21" ht="12.75">
      <c r="D21" s="154"/>
    </row>
  </sheetData>
  <sheetProtection selectLockedCells="1" selectUnlockedCells="1"/>
  <mergeCells count="9"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2022-12-13T11:47:35Z</dcterms:modified>
  <cp:category/>
  <cp:version/>
  <cp:contentType/>
  <cp:contentStatus/>
  <cp:revision>3</cp:revision>
</cp:coreProperties>
</file>